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65" windowWidth="20730" windowHeight="9915"/>
  </bookViews>
  <sheets>
    <sheet name="Sheet3" sheetId="3" r:id="rId1"/>
  </sheets>
  <calcPr calcId="145621"/>
</workbook>
</file>

<file path=xl/calcChain.xml><?xml version="1.0" encoding="utf-8"?>
<calcChain xmlns="http://schemas.openxmlformats.org/spreadsheetml/2006/main">
  <c r="E27" i="3" l="1"/>
  <c r="F27" i="3" s="1"/>
  <c r="E28" i="3" s="1"/>
  <c r="E29" i="3" s="1"/>
  <c r="E20" i="3"/>
  <c r="E22" i="3"/>
  <c r="E23" i="3" s="1"/>
  <c r="E24" i="3" s="1"/>
  <c r="E19" i="3"/>
  <c r="E17" i="3"/>
  <c r="E16" i="3"/>
  <c r="E6" i="3"/>
  <c r="E4" i="3"/>
  <c r="E7" i="3" s="1"/>
  <c r="F7" i="3" s="1"/>
</calcChain>
</file>

<file path=xl/sharedStrings.xml><?xml version="1.0" encoding="utf-8"?>
<sst xmlns="http://schemas.openxmlformats.org/spreadsheetml/2006/main" count="22" uniqueCount="15">
  <si>
    <t>Investment</t>
  </si>
  <si>
    <t>Ownership</t>
  </si>
  <si>
    <t>Price per share</t>
  </si>
  <si>
    <t>Discount</t>
  </si>
  <si>
    <t>Shares</t>
  </si>
  <si>
    <t>shares</t>
  </si>
  <si>
    <t>Discount rate</t>
  </si>
  <si>
    <t>pre-money cap</t>
  </si>
  <si>
    <t>Shares outstanding</t>
  </si>
  <si>
    <t>Pre-money val</t>
  </si>
  <si>
    <t>Post-money</t>
  </si>
  <si>
    <t>Discounted stock</t>
  </si>
  <si>
    <t>Amount of stock</t>
  </si>
  <si>
    <t>If pre-money valuation &gt; cap, pre money cap comes into play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</si>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</sst>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">
    <xf numFmtId="0" fontId="0" fillId="0" borderId="0" xfId="0"/>
    <xf numFmtId="6" fontId="0" fillId="0" borderId="0" xfId="0" applyNumberFormat="1"/>
    <xf numFmtId="9" fontId="0" fillId="0" borderId="0" xfId="0" applyNumberFormat="1"/>
    <xf numFmtId="8" fontId="0" fillId="0" borderId="0" xfId="0" applyNumberFormat="1"/>
    <xf numFmtId="44" fontId="0" fillId="0" borderId="0" xfId="5" applyFont="1"/>
    <xf numFmtId="43" fontId="0" fillId="0" borderId="0" xfId="4" applyFont="1"/>
    <xf numFmtId="9" fontId="0" fillId="0" borderId="0" xfId="6" applyFont="1"/>
    <xf numFmtId="10" fontId="0" fillId="0" borderId="0" xfId="0" applyNumberFormat="1"/>
    <xf numFmtId="164" fontId="0" fillId="0" borderId="0" xfId="5" applyNumberFormat="1" applyFont="1"/>
    <xf numFmtId="165" fontId="0" fillId="0" borderId="0" xfId="4" applyNumberFormat="1" applyFont="1"/>
    <xf numFmtId="164" fontId="0" fillId="0" borderId="0" xfId="0" applyNumberFormat="1"/>
    <xf numFmtId="44" fontId="0" fillId="0" borderId="0" xfId="0" applyNumberFormat="1"/>
    <xf numFmtId="166" fontId="0" fillId="0" borderId="0" xfId="6" applyNumberFormat="1" applyFont="1"/>
    <xf numFmtId="10" fontId="0" fillId="0" borderId="0" xfId="6" applyNumberFormat="1" applyFont="1"/>
  </cellXfs>
  <cellStyles count="7">
    <cellStyle name="Comma" xfId="4" builtinId="3"/>
    <cellStyle name="Currency" xfId="5" builtinId="4"/>
    <cellStyle name="Currency 2" xfId="2"/>
    <cellStyle name="Normal" xfId="0" builtinId="0"/>
    <cellStyle name="Normal 2" xfId="1"/>
    <cellStyle name="Percent" xfId="6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H31"/>
  <sheetViews>
    <sheetView tabSelected="1" topLeftCell="A9" workbookViewId="0">
      <selection activeCell="K20" sqref="K20"/>
    </sheetView>
  </sheetViews>
  <sheetFormatPr defaultRowHeight="15" x14ac:dyDescent="0.25"/>
  <cols>
    <col min="4" max="4" width="18.140625" bestFit="1" customWidth="1"/>
    <col min="5" max="5" width="16.28515625" bestFit="1" customWidth="1"/>
  </cols>
  <sheetData>
    <row r="3" spans="4:8" x14ac:dyDescent="0.25">
      <c r="D3" t="s">
        <v>2</v>
      </c>
      <c r="E3" s="1">
        <v>1</v>
      </c>
    </row>
    <row r="4" spans="4:8" x14ac:dyDescent="0.25">
      <c r="D4" t="s">
        <v>3</v>
      </c>
      <c r="E4" s="3">
        <f>(1-F4)*E3</f>
        <v>0.8</v>
      </c>
      <c r="F4" s="2">
        <v>0.2</v>
      </c>
    </row>
    <row r="5" spans="4:8" x14ac:dyDescent="0.25">
      <c r="D5" t="s">
        <v>0</v>
      </c>
      <c r="E5" s="4">
        <v>1000000</v>
      </c>
    </row>
    <row r="6" spans="4:8" x14ac:dyDescent="0.25">
      <c r="D6" t="s">
        <v>4</v>
      </c>
      <c r="E6" s="5">
        <f>E5/E3</f>
        <v>1000000</v>
      </c>
    </row>
    <row r="7" spans="4:8" x14ac:dyDescent="0.25">
      <c r="D7" t="s">
        <v>5</v>
      </c>
      <c r="E7">
        <f>E5/E4</f>
        <v>1250000</v>
      </c>
      <c r="F7" s="6">
        <f>E7/E6-1</f>
        <v>0.25</v>
      </c>
      <c r="H7" s="7"/>
    </row>
    <row r="10" spans="4:8" x14ac:dyDescent="0.25">
      <c r="D10" t="s">
        <v>0</v>
      </c>
      <c r="E10" s="8">
        <v>1000000</v>
      </c>
    </row>
    <row r="11" spans="4:8" x14ac:dyDescent="0.25">
      <c r="D11" t="s">
        <v>6</v>
      </c>
      <c r="E11" s="2">
        <v>0.15</v>
      </c>
    </row>
    <row r="12" spans="4:8" x14ac:dyDescent="0.25">
      <c r="D12" t="s">
        <v>7</v>
      </c>
      <c r="E12" s="8">
        <v>4000000</v>
      </c>
    </row>
    <row r="13" spans="4:8" x14ac:dyDescent="0.25">
      <c r="D13" t="s">
        <v>8</v>
      </c>
      <c r="E13" s="9">
        <v>1000000</v>
      </c>
    </row>
    <row r="14" spans="4:8" x14ac:dyDescent="0.25">
      <c r="E14" s="9"/>
    </row>
    <row r="15" spans="4:8" x14ac:dyDescent="0.25">
      <c r="D15" t="s">
        <v>9</v>
      </c>
      <c r="E15" s="8">
        <v>10000000</v>
      </c>
    </row>
    <row r="16" spans="4:8" x14ac:dyDescent="0.25">
      <c r="D16" t="s">
        <v>0</v>
      </c>
      <c r="E16" s="8">
        <f>10000000</f>
        <v>10000000</v>
      </c>
    </row>
    <row r="17" spans="4:6" x14ac:dyDescent="0.25">
      <c r="D17" t="s">
        <v>10</v>
      </c>
      <c r="E17" s="10">
        <f>SUM(E15:E16)</f>
        <v>20000000</v>
      </c>
    </row>
    <row r="19" spans="4:6" x14ac:dyDescent="0.25">
      <c r="D19" t="s">
        <v>2</v>
      </c>
      <c r="E19" s="4">
        <f>E15/E13</f>
        <v>10</v>
      </c>
    </row>
    <row r="20" spans="4:6" x14ac:dyDescent="0.25">
      <c r="D20" t="s">
        <v>12</v>
      </c>
      <c r="E20" s="9">
        <f>E16/E19</f>
        <v>1000000</v>
      </c>
    </row>
    <row r="22" spans="4:6" x14ac:dyDescent="0.25">
      <c r="D22" t="s">
        <v>11</v>
      </c>
      <c r="E22" s="11">
        <f>(1-E11)*E19</f>
        <v>8.5</v>
      </c>
    </row>
    <row r="23" spans="4:6" x14ac:dyDescent="0.25">
      <c r="D23" t="s">
        <v>12</v>
      </c>
      <c r="E23" s="9">
        <f>E10/E22</f>
        <v>117647.05882352941</v>
      </c>
    </row>
    <row r="24" spans="4:6" x14ac:dyDescent="0.25">
      <c r="D24" t="s">
        <v>1</v>
      </c>
      <c r="E24" s="12">
        <f>E23/(E20+E13)</f>
        <v>5.8823529411764705E-2</v>
      </c>
    </row>
    <row r="26" spans="4:6" x14ac:dyDescent="0.25">
      <c r="D26" t="s">
        <v>13</v>
      </c>
    </row>
    <row r="27" spans="4:6" x14ac:dyDescent="0.25">
      <c r="D27" t="s">
        <v>11</v>
      </c>
      <c r="E27">
        <f>E12/E15</f>
        <v>0.4</v>
      </c>
      <c r="F27" s="11">
        <f>E27*E19</f>
        <v>4</v>
      </c>
    </row>
    <row r="28" spans="4:6" x14ac:dyDescent="0.25">
      <c r="D28" t="s">
        <v>12</v>
      </c>
      <c r="E28" s="9">
        <f>E10/F27</f>
        <v>250000</v>
      </c>
    </row>
    <row r="29" spans="4:6" x14ac:dyDescent="0.25">
      <c r="D29" t="s">
        <v>1</v>
      </c>
      <c r="E29" s="13">
        <f>E28/(E20+E13)</f>
        <v>0.125</v>
      </c>
    </row>
    <row r="31" spans="4:6" x14ac:dyDescent="0.25">
      <c r="F3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SkyJenna</dc:creator>
  <cp:lastModifiedBy>Jason</cp:lastModifiedBy>
  <dcterms:created xsi:type="dcterms:W3CDTF">2012-08-20T15:53:52Z</dcterms:created>
  <dcterms:modified xsi:type="dcterms:W3CDTF">2014-02-07T09:44:33Z</dcterms:modified>
</cp:coreProperties>
</file>